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cs00725\envgroups\AIR_NOISE\Noise Administration\Program Administration\State Policy\Approved working documents\NRR Calculation\"/>
    </mc:Choice>
  </mc:AlternateContent>
  <bookViews>
    <workbookView xWindow="0" yWindow="0" windowWidth="21015" windowHeight="9045"/>
  </bookViews>
  <sheets>
    <sheet name="Trail"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3" l="1"/>
  <c r="C11" i="3" l="1"/>
  <c r="C10" i="3"/>
  <c r="C12" i="3" l="1"/>
  <c r="C7" i="3"/>
  <c r="C13" i="3" l="1"/>
  <c r="C15" i="3" s="1"/>
</calcChain>
</file>

<file path=xl/sharedStrings.xml><?xml version="1.0" encoding="utf-8"?>
<sst xmlns="http://schemas.openxmlformats.org/spreadsheetml/2006/main" count="33" uniqueCount="33">
  <si>
    <t>CASE:</t>
  </si>
  <si>
    <t>Park / Recreation Area (Activity Category C)</t>
  </si>
  <si>
    <t>A</t>
  </si>
  <si>
    <t>B</t>
  </si>
  <si>
    <t>Hours Available for Use per Year</t>
  </si>
  <si>
    <t>C</t>
  </si>
  <si>
    <t>D</t>
  </si>
  <si>
    <t>E</t>
  </si>
  <si>
    <t>F</t>
  </si>
  <si>
    <t>G</t>
  </si>
  <si>
    <t>H</t>
  </si>
  <si>
    <t>I</t>
  </si>
  <si>
    <t>J</t>
  </si>
  <si>
    <t>K</t>
  </si>
  <si>
    <t>KEY:</t>
  </si>
  <si>
    <t>Input Values</t>
  </si>
  <si>
    <t>Calculated Values in Bold Text</t>
  </si>
  <si>
    <t>For an Average Single Family Residential Unit in Virginia</t>
  </si>
  <si>
    <t>Person-hours per Year Available for Use = A x C</t>
  </si>
  <si>
    <t>Number of days in the year the site is available for use (N)</t>
  </si>
  <si>
    <t>Number of hours per day the site is actively used per person (H)</t>
  </si>
  <si>
    <t>Typical number of people per day using the site (P)</t>
  </si>
  <si>
    <t>Person-hours per Year Available for Use = N*H*P</t>
  </si>
  <si>
    <t>A 4,000 foot portion of a multi-mile trail parallels a major highway. The average user is on this section for 10 minutes, and 50 people per hour use the trail. The trail is typically available for use 12 hours per day year round.</t>
  </si>
  <si>
    <t>Equivalent Residence Value Assigned to Each Grid Point = I/J</t>
  </si>
  <si>
    <t>Number of Receptors (Using a grid of receptor points at 100-foot spacing)</t>
  </si>
  <si>
    <t>NON RESIDENTIAL RECEPTOR (NRR) VALUE = H/D</t>
  </si>
  <si>
    <r>
      <t>For the Trail</t>
    </r>
    <r>
      <rPr>
        <b/>
        <sz val="12"/>
        <color rgb="FFFF0000"/>
        <rFont val="Times New Roman"/>
        <family val="1"/>
      </rPr>
      <t xml:space="preserve"> </t>
    </r>
    <r>
      <rPr>
        <b/>
        <sz val="12"/>
        <rFont val="Times New Roman"/>
        <family val="1"/>
      </rPr>
      <t>Area Being Evaluated</t>
    </r>
  </si>
  <si>
    <t>Source:</t>
  </si>
  <si>
    <r>
      <t>Average Persons Per Household</t>
    </r>
    <r>
      <rPr>
        <vertAlign val="superscript"/>
        <sz val="12"/>
        <rFont val="Times New Roman"/>
        <family val="1"/>
      </rPr>
      <t>1</t>
    </r>
  </si>
  <si>
    <r>
      <t>Non-Sleeping Hours Per Day Used by Average Household Occupent</t>
    </r>
    <r>
      <rPr>
        <vertAlign val="superscript"/>
        <sz val="12"/>
        <rFont val="Times New Roman"/>
        <family val="1"/>
      </rPr>
      <t>2</t>
    </r>
  </si>
  <si>
    <r>
      <rPr>
        <vertAlign val="superscript"/>
        <sz val="12"/>
        <color rgb="FF000000"/>
        <rFont val="Times New Roman"/>
        <family val="1"/>
      </rPr>
      <t>1</t>
    </r>
    <r>
      <rPr>
        <sz val="12"/>
        <color rgb="FF000000"/>
        <rFont val="Times New Roman"/>
        <family val="1"/>
      </rPr>
      <t>United States (US) Census Bureau</t>
    </r>
  </si>
  <si>
    <r>
      <rPr>
        <vertAlign val="superscript"/>
        <sz val="12"/>
        <color rgb="FF000000"/>
        <rFont val="Times New Roman"/>
        <family val="1"/>
      </rPr>
      <t>2</t>
    </r>
    <r>
      <rPr>
        <sz val="12"/>
        <color rgb="FF000000"/>
        <rFont val="Times New Roman"/>
        <family val="1"/>
      </rPr>
      <t>Bureau of Labor Statistics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</si>
</sst>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sz val="11"/>
      <color rgb="FF000000"/>
      <name val="Calibri"/>
      <family val="2"/>
    </font>
    <font>
      <b/>
      <sz val="12"/>
      <color rgb="FF000000"/>
      <name val="Times New Roman"/>
      <family val="1"/>
    </font>
    <font>
      <sz val="12"/>
      <color rgb="FF000000"/>
      <name val="Times New Roman"/>
      <family val="1"/>
    </font>
    <font>
      <b/>
      <sz val="14"/>
      <name val="Times New Roman"/>
      <family val="1"/>
    </font>
    <font>
      <b/>
      <sz val="12"/>
      <name val="Times New Roman"/>
      <family val="1"/>
    </font>
    <font>
      <sz val="12"/>
      <name val="Times New Roman"/>
      <family val="1"/>
    </font>
    <font>
      <b/>
      <sz val="11"/>
      <color rgb="FF000000"/>
      <name val="Calibri"/>
      <family val="2"/>
    </font>
    <font>
      <b/>
      <sz val="12"/>
      <color rgb="FFFF0000"/>
      <name val="Times New Roman"/>
      <family val="1"/>
    </font>
    <font>
      <sz val="14"/>
      <name val="Times New Roman"/>
      <family val="1"/>
    </font>
    <font>
      <vertAlign val="superscript"/>
      <sz val="12"/>
      <name val="Times New Roman"/>
      <family val="1"/>
    </font>
    <font>
      <vertAlign val="superscript"/>
      <sz val="12"/>
      <color rgb="FF00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style="medium">
        <color auto="1"/>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1" fillId="0" borderId="0"/>
  </cellStyleXfs>
  <cellXfs count="50">
    <xf numFmtId="0" fontId="0" fillId="0" borderId="0" xfId="0"/>
    <xf numFmtId="0" fontId="2" fillId="0" borderId="1" xfId="1" applyFont="1" applyBorder="1" applyAlignment="1">
      <alignment horizontal="center" vertical="center" wrapText="1"/>
    </xf>
    <xf numFmtId="0" fontId="1" fillId="0" borderId="0" xfId="1"/>
    <xf numFmtId="0" fontId="3" fillId="2" borderId="7" xfId="1" applyFont="1" applyFill="1" applyBorder="1" applyAlignment="1">
      <alignment horizontal="center" vertical="center" wrapText="1"/>
    </xf>
    <xf numFmtId="0" fontId="3" fillId="0" borderId="8" xfId="1" applyFont="1" applyBorder="1" applyAlignment="1">
      <alignment horizontal="center" vertical="center" wrapText="1"/>
    </xf>
    <xf numFmtId="0" fontId="6"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6" fillId="0" borderId="11" xfId="1" applyFont="1" applyBorder="1" applyAlignment="1">
      <alignment horizontal="center" vertical="center" wrapText="1"/>
    </xf>
    <xf numFmtId="1" fontId="6" fillId="0" borderId="10" xfId="1" applyNumberFormat="1" applyFont="1" applyBorder="1" applyAlignment="1">
      <alignment horizontal="center" vertical="center" wrapText="1"/>
    </xf>
    <xf numFmtId="0" fontId="3" fillId="0" borderId="12" xfId="1" applyFont="1" applyBorder="1" applyAlignment="1">
      <alignment horizontal="center" vertical="center" wrapText="1"/>
    </xf>
    <xf numFmtId="0" fontId="5" fillId="0" borderId="13" xfId="1" applyFont="1" applyBorder="1" applyAlignment="1">
      <alignment horizontal="center" vertical="center" wrapText="1"/>
    </xf>
    <xf numFmtId="1" fontId="5" fillId="0" borderId="12" xfId="1" applyNumberFormat="1" applyFont="1" applyBorder="1" applyAlignment="1">
      <alignment horizontal="center" vertical="center" wrapText="1"/>
    </xf>
    <xf numFmtId="0" fontId="6" fillId="0" borderId="16" xfId="1" applyFont="1" applyBorder="1" applyAlignment="1">
      <alignment horizontal="center" vertical="center" wrapText="1"/>
    </xf>
    <xf numFmtId="0" fontId="5" fillId="0" borderId="17" xfId="1" applyFont="1" applyBorder="1" applyAlignment="1">
      <alignment horizontal="center" vertical="center" wrapText="1"/>
    </xf>
    <xf numFmtId="3" fontId="5" fillId="0" borderId="12" xfId="1" applyNumberFormat="1" applyFont="1" applyBorder="1" applyAlignment="1">
      <alignment horizontal="center" vertical="center" wrapText="1"/>
    </xf>
    <xf numFmtId="165" fontId="4" fillId="2" borderId="14" xfId="1" applyNumberFormat="1" applyFont="1" applyFill="1" applyBorder="1" applyAlignment="1">
      <alignment horizontal="center" vertical="center" wrapText="1"/>
    </xf>
    <xf numFmtId="0" fontId="3" fillId="0" borderId="14" xfId="1" applyFont="1" applyBorder="1" applyAlignment="1">
      <alignment horizontal="center" vertical="center" wrapText="1"/>
    </xf>
    <xf numFmtId="0" fontId="3" fillId="0" borderId="0" xfId="1" applyFont="1" applyAlignment="1">
      <alignment horizontal="center" vertical="center" wrapText="1"/>
    </xf>
    <xf numFmtId="0" fontId="2"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6" fillId="0" borderId="19" xfId="1" applyFont="1" applyBorder="1" applyAlignment="1">
      <alignment horizontal="center" vertical="center" wrapText="1"/>
    </xf>
    <xf numFmtId="164" fontId="6" fillId="0" borderId="15" xfId="1" applyNumberFormat="1" applyFont="1" applyBorder="1" applyAlignment="1">
      <alignment horizontal="center" vertical="center" wrapText="1"/>
    </xf>
    <xf numFmtId="0" fontId="6" fillId="0" borderId="8" xfId="1" applyFont="1" applyBorder="1" applyAlignment="1">
      <alignment horizontal="center" vertical="center" wrapText="1"/>
    </xf>
    <xf numFmtId="0" fontId="5" fillId="0" borderId="12" xfId="1" applyFont="1" applyBorder="1" applyAlignment="1">
      <alignment horizontal="center" vertical="center" wrapText="1"/>
    </xf>
    <xf numFmtId="4" fontId="5" fillId="0" borderId="12" xfId="1" applyNumberFormat="1" applyFont="1" applyBorder="1" applyAlignment="1">
      <alignment horizontal="center" vertical="center" wrapText="1"/>
    </xf>
    <xf numFmtId="1" fontId="6" fillId="3" borderId="15" xfId="1" applyNumberFormat="1" applyFont="1" applyFill="1" applyBorder="1" applyAlignment="1">
      <alignment horizontal="center" vertical="center" wrapText="1"/>
    </xf>
    <xf numFmtId="2" fontId="6" fillId="3" borderId="10" xfId="1" applyNumberFormat="1" applyFont="1" applyFill="1" applyBorder="1" applyAlignment="1">
      <alignment horizontal="center" vertical="center" wrapText="1"/>
    </xf>
    <xf numFmtId="1" fontId="6" fillId="3" borderId="10" xfId="1" applyNumberFormat="1" applyFont="1" applyFill="1" applyBorder="1" applyAlignment="1">
      <alignment horizontal="center" vertical="center" wrapText="1"/>
    </xf>
    <xf numFmtId="1" fontId="6" fillId="3" borderId="14" xfId="1" applyNumberFormat="1" applyFont="1" applyFill="1" applyBorder="1" applyAlignment="1">
      <alignment horizontal="center" vertical="center" wrapText="1"/>
    </xf>
    <xf numFmtId="2" fontId="6" fillId="0" borderId="8" xfId="1" applyNumberFormat="1" applyFont="1" applyBorder="1" applyAlignment="1">
      <alignment horizontal="center" vertical="center" wrapText="1"/>
    </xf>
    <xf numFmtId="0" fontId="5" fillId="2" borderId="4" xfId="1" applyFont="1" applyFill="1" applyBorder="1" applyAlignment="1">
      <alignment horizontal="center" vertical="center" wrapText="1"/>
    </xf>
    <xf numFmtId="0" fontId="1" fillId="2" borderId="14" xfId="1" applyFill="1" applyBorder="1"/>
    <xf numFmtId="0" fontId="3" fillId="2" borderId="18" xfId="1" applyFont="1" applyFill="1" applyBorder="1" applyAlignment="1">
      <alignment horizontal="center" vertical="center" wrapText="1"/>
    </xf>
    <xf numFmtId="0" fontId="3" fillId="0" borderId="0" xfId="1" applyFont="1" applyAlignment="1">
      <alignment vertical="top"/>
    </xf>
    <xf numFmtId="0" fontId="3" fillId="0" borderId="0" xfId="1" applyFont="1" applyBorder="1" applyAlignment="1">
      <alignment vertical="top"/>
    </xf>
    <xf numFmtId="3" fontId="9" fillId="3" borderId="8" xfId="1" applyNumberFormat="1" applyFont="1" applyFill="1" applyBorder="1" applyAlignment="1">
      <alignment horizontal="center" vertical="center" wrapText="1"/>
    </xf>
    <xf numFmtId="0" fontId="1" fillId="0" borderId="0" xfId="1" applyAlignment="1">
      <alignment horizontal="left" vertical="center" wrapText="1"/>
    </xf>
    <xf numFmtId="0" fontId="2" fillId="0" borderId="7" xfId="1" applyFont="1" applyBorder="1" applyAlignment="1">
      <alignment horizontal="center" vertical="center" wrapText="1"/>
    </xf>
    <xf numFmtId="0" fontId="7" fillId="0" borderId="18" xfId="1" applyFont="1" applyBorder="1" applyAlignment="1">
      <alignment horizontal="center" vertical="center" wrapText="1"/>
    </xf>
    <xf numFmtId="0" fontId="3" fillId="0" borderId="2" xfId="1" applyFont="1" applyBorder="1" applyAlignment="1">
      <alignment horizontal="left" vertical="center" wrapText="1"/>
    </xf>
    <xf numFmtId="0" fontId="1" fillId="0" borderId="3" xfId="1" applyBorder="1" applyAlignment="1">
      <alignment horizontal="left" vertical="center" wrapText="1"/>
    </xf>
    <xf numFmtId="0" fontId="4" fillId="2" borderId="4" xfId="1" applyFont="1" applyFill="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5" fillId="2" borderId="4" xfId="1" applyFont="1" applyFill="1" applyBorder="1" applyAlignment="1">
      <alignment horizontal="center" vertical="center" wrapText="1"/>
    </xf>
    <xf numFmtId="0" fontId="1" fillId="2" borderId="6" xfId="1" applyFill="1" applyBorder="1" applyAlignment="1">
      <alignment horizontal="center" vertical="center" wrapText="1"/>
    </xf>
    <xf numFmtId="0" fontId="2" fillId="0" borderId="20" xfId="1" applyFont="1" applyBorder="1"/>
    <xf numFmtId="0" fontId="3" fillId="0" borderId="21" xfId="1" applyFont="1" applyBorder="1" applyAlignment="1">
      <alignment vertical="top"/>
    </xf>
    <xf numFmtId="0" fontId="1" fillId="0" borderId="22" xfId="1" applyBorder="1"/>
    <xf numFmtId="0" fontId="3" fillId="0" borderId="23" xfId="1" applyFont="1" applyBorder="1" applyAlignment="1">
      <alignmen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abSelected="1" zoomScale="80" zoomScaleNormal="80" workbookViewId="0">
      <selection activeCell="I12" sqref="I12"/>
    </sheetView>
  </sheetViews>
  <sheetFormatPr defaultColWidth="8.85546875" defaultRowHeight="15" x14ac:dyDescent="0.25"/>
  <cols>
    <col min="1" max="1" width="8.85546875" style="2"/>
    <col min="2" max="2" width="65.85546875" style="2" customWidth="1"/>
    <col min="3" max="3" width="31.28515625" style="2" customWidth="1"/>
    <col min="4" max="16384" width="8.85546875" style="2"/>
  </cols>
  <sheetData>
    <row r="1" spans="1:5" ht="69.75" customHeight="1" thickBot="1" x14ac:dyDescent="0.3">
      <c r="A1" s="1" t="s">
        <v>0</v>
      </c>
      <c r="B1" s="39" t="s">
        <v>23</v>
      </c>
      <c r="C1" s="40"/>
    </row>
    <row r="2" spans="1:5" ht="15.75" customHeight="1" thickBot="1" x14ac:dyDescent="0.3">
      <c r="A2" s="41" t="s">
        <v>1</v>
      </c>
      <c r="B2" s="42"/>
      <c r="C2" s="43"/>
    </row>
    <row r="3" spans="1:5" ht="39" customHeight="1" thickBot="1" x14ac:dyDescent="0.3">
      <c r="A3" s="3"/>
      <c r="B3" s="44" t="s">
        <v>17</v>
      </c>
      <c r="C3" s="45"/>
    </row>
    <row r="4" spans="1:5" ht="39" customHeight="1" x14ac:dyDescent="0.25">
      <c r="A4" s="4" t="s">
        <v>2</v>
      </c>
      <c r="B4" s="5" t="s">
        <v>29</v>
      </c>
      <c r="C4" s="29">
        <v>2.54</v>
      </c>
    </row>
    <row r="5" spans="1:5" ht="39" customHeight="1" x14ac:dyDescent="0.25">
      <c r="A5" s="19" t="s">
        <v>3</v>
      </c>
      <c r="B5" s="20" t="s">
        <v>30</v>
      </c>
      <c r="C5" s="21">
        <v>16</v>
      </c>
    </row>
    <row r="6" spans="1:5" ht="39" customHeight="1" x14ac:dyDescent="0.25">
      <c r="A6" s="6" t="s">
        <v>5</v>
      </c>
      <c r="B6" s="7" t="s">
        <v>4</v>
      </c>
      <c r="C6" s="8">
        <f>365*C5</f>
        <v>5840</v>
      </c>
    </row>
    <row r="7" spans="1:5" ht="39" customHeight="1" thickBot="1" x14ac:dyDescent="0.3">
      <c r="A7" s="9" t="s">
        <v>6</v>
      </c>
      <c r="B7" s="10" t="s">
        <v>18</v>
      </c>
      <c r="C7" s="11">
        <f>C4*C6</f>
        <v>14833.6</v>
      </c>
    </row>
    <row r="8" spans="1:5" ht="39" customHeight="1" thickBot="1" x14ac:dyDescent="0.3">
      <c r="A8" s="31"/>
      <c r="B8" s="44" t="s">
        <v>27</v>
      </c>
      <c r="C8" s="45"/>
    </row>
    <row r="9" spans="1:5" ht="39" customHeight="1" x14ac:dyDescent="0.25">
      <c r="A9" s="6" t="s">
        <v>7</v>
      </c>
      <c r="B9" s="12" t="s">
        <v>19</v>
      </c>
      <c r="C9" s="25">
        <v>365</v>
      </c>
    </row>
    <row r="10" spans="1:5" ht="42.75" customHeight="1" x14ac:dyDescent="0.25">
      <c r="A10" s="6" t="s">
        <v>8</v>
      </c>
      <c r="B10" s="12" t="s">
        <v>20</v>
      </c>
      <c r="C10" s="26">
        <f>10/60</f>
        <v>0.16666666666666666</v>
      </c>
    </row>
    <row r="11" spans="1:5" ht="39" customHeight="1" x14ac:dyDescent="0.25">
      <c r="A11" s="6" t="s">
        <v>9</v>
      </c>
      <c r="B11" s="12" t="s">
        <v>21</v>
      </c>
      <c r="C11" s="27">
        <f>50*12</f>
        <v>600</v>
      </c>
    </row>
    <row r="12" spans="1:5" ht="39" customHeight="1" thickBot="1" x14ac:dyDescent="0.3">
      <c r="A12" s="9" t="s">
        <v>10</v>
      </c>
      <c r="B12" s="13" t="s">
        <v>22</v>
      </c>
      <c r="C12" s="14">
        <f>C9*C10*C11</f>
        <v>36500</v>
      </c>
    </row>
    <row r="13" spans="1:5" ht="39" customHeight="1" thickBot="1" x14ac:dyDescent="0.3">
      <c r="A13" s="32" t="s">
        <v>11</v>
      </c>
      <c r="B13" s="30" t="s">
        <v>26</v>
      </c>
      <c r="C13" s="15">
        <f>C12/C7</f>
        <v>2.4606299212598426</v>
      </c>
      <c r="D13" s="36"/>
      <c r="E13" s="36"/>
    </row>
    <row r="14" spans="1:5" ht="74.25" customHeight="1" thickBot="1" x14ac:dyDescent="0.3">
      <c r="A14" s="16" t="s">
        <v>12</v>
      </c>
      <c r="B14" s="22" t="s">
        <v>25</v>
      </c>
      <c r="C14" s="35">
        <v>41</v>
      </c>
    </row>
    <row r="15" spans="1:5" ht="39" customHeight="1" thickBot="1" x14ac:dyDescent="0.3">
      <c r="A15" s="16" t="s">
        <v>13</v>
      </c>
      <c r="B15" s="23" t="s">
        <v>24</v>
      </c>
      <c r="C15" s="24">
        <f>C13/C14</f>
        <v>6.0015363933166893E-2</v>
      </c>
    </row>
    <row r="16" spans="1:5" ht="16.5" customHeight="1" thickBot="1" x14ac:dyDescent="0.3">
      <c r="A16" s="17"/>
    </row>
    <row r="17" spans="1:3" ht="39" customHeight="1" thickBot="1" x14ac:dyDescent="0.3">
      <c r="A17" s="37" t="s">
        <v>14</v>
      </c>
      <c r="B17" s="28" t="s">
        <v>15</v>
      </c>
    </row>
    <row r="18" spans="1:3" ht="39" customHeight="1" thickBot="1" x14ac:dyDescent="0.3">
      <c r="A18" s="38"/>
      <c r="B18" s="18" t="s">
        <v>16</v>
      </c>
    </row>
    <row r="19" spans="1:3" ht="18.75" customHeight="1" x14ac:dyDescent="0.25">
      <c r="A19" s="46" t="s">
        <v>28</v>
      </c>
      <c r="B19" s="47" t="s">
        <v>31</v>
      </c>
      <c r="C19" s="34"/>
    </row>
    <row r="20" spans="1:3" ht="21.75" customHeight="1" thickBot="1" x14ac:dyDescent="0.3">
      <c r="A20" s="48"/>
      <c r="B20" s="49" t="s">
        <v>32</v>
      </c>
      <c r="C20" s="33"/>
    </row>
    <row r="26" spans="1:3" ht="16.5" customHeight="1" x14ac:dyDescent="0.25"/>
  </sheetData>
  <mergeCells count="6">
    <mergeCell ref="D13:E13"/>
    <mergeCell ref="A17:A18"/>
    <mergeCell ref="B1:C1"/>
    <mergeCell ref="A2:C2"/>
    <mergeCell ref="B3:C3"/>
    <mergeCell ref="B8:C8"/>
  </mergeCells>
  <printOptions horizontalCentered="1" verticalCentered="1"/>
  <pageMargins left="1.25" right="1.25" top="1" bottom="1" header="0.25" footer="0.25"/>
  <pageSetup scale="61" orientation="portrait" r:id="rId1"/>
  <headerFooter>
    <oddHeader xml:space="preserve">&amp;C&amp;"Times New Roman,Bold"&amp;14TABLE X4
CALCULATION OF EQUIVALENT RECEPTOR VALUE FOR A PARK
ACTIVITY CATEGORY C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BEB8927E93374A967DE0ABA87BE2BE" ma:contentTypeVersion="12" ma:contentTypeDescription="Create a new document." ma:contentTypeScope="" ma:versionID="fc151359390e5468d5ea67e3283327d5">
  <xsd:schema xmlns:xsd="http://www.w3.org/2001/XMLSchema" xmlns:xs="http://www.w3.org/2001/XMLSchema" xmlns:p="http://schemas.microsoft.com/office/2006/metadata/properties" xmlns:ns2="fb5ad363-3c15-4fe0-88cb-f7efbdcc507d" xmlns:ns3="0a541ea6-7e87-4268-a176-cb18e834f813" targetNamespace="http://schemas.microsoft.com/office/2006/metadata/properties" ma:root="true" ma:fieldsID="d4cae9413f2824f355ec94cb8fb3e8c5" ns2:_="" ns3:_="">
    <xsd:import namespace="fb5ad363-3c15-4fe0-88cb-f7efbdcc507d"/>
    <xsd:import namespace="0a541ea6-7e87-4268-a176-cb18e834f81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5ad363-3c15-4fe0-88cb-f7efbdcc50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541ea6-7e87-4268-a176-cb18e834f81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79C43-9CCB-4ED6-B18D-DAF4EEF89720}">
  <ds:schemaRefs>
    <ds:schemaRef ds:uri="http://www.w3.org/XML/1998/namespace"/>
    <ds:schemaRef ds:uri="0a541ea6-7e87-4268-a176-cb18e834f813"/>
    <ds:schemaRef ds:uri="http://purl.org/dc/terms/"/>
    <ds:schemaRef ds:uri="http://schemas.microsoft.com/office/infopath/2007/PartnerControls"/>
    <ds:schemaRef ds:uri="http://schemas.microsoft.com/office/2006/documentManagement/types"/>
    <ds:schemaRef ds:uri="fb5ad363-3c15-4fe0-88cb-f7efbdcc507d"/>
    <ds:schemaRef ds:uri="http://schemas.microsoft.com/office/2006/metadata/properties"/>
    <ds:schemaRef ds:uri="http://purl.org/dc/dcmityp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355DBC25-E1C8-428C-B173-7B61B622F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5ad363-3c15-4fe0-88cb-f7efbdcc507d"/>
    <ds:schemaRef ds:uri="0a541ea6-7e87-4268-a176-cb18e834f8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2763A8-709E-4C92-87CA-461F667C4B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 Houseal</dc:creator>
  <cp:lastModifiedBy>VITA Program</cp:lastModifiedBy>
  <cp:lastPrinted>2021-03-05T13:35:48Z</cp:lastPrinted>
  <dcterms:created xsi:type="dcterms:W3CDTF">2021-01-21T19:06:06Z</dcterms:created>
  <dcterms:modified xsi:type="dcterms:W3CDTF">2021-03-05T13:36:34Z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0x010100BABEB8927E93374A967DE0ABA87BE2BE</vt:lpwstr>
  </property>
</Properties>
</file>